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<sst xmlns="http://schemas.openxmlformats.org/spreadsheetml/2006/main" count="98" uniqueCount="98">
  <si>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</si>
  <si>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</si>
  <si>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</si>
  <si>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</si>
  <si>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</si>
  <si>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</si>
  <si>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</si>
  <si>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</si>
  <si>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</si>
  <si>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</si>
  <si>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</si>
  <si>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</si>
  <si>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</si>
  <si>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</si>
  <si>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</si>
  <si>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</si>
  <si>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</si>
  <si>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</si>
  <si>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</si>
  <si>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</si>
  <si>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</si>
  <si>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</si>
  <si>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</si>
  <si>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</si>
  <si>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</si>
  <si>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</si>
  <si>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</si>
  <si>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</si>
  <si>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</si>
  <si>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</si>
  <si>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</si>
  <si>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</si>
  <si>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</si>
  <si>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</si>
  <si>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</si>
  <si>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</si>
  <si>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</si>
  <si>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</si>
  <si>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</si>
  <si>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</si>
  <si>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</si>
  <si>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</si>
  <si>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</si>
  <si>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</si>
  <si>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</si>
  <si>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</si>
  <si>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</si>
  <si>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</si>
  <si>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</si>
  <si>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</si>
  <si>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</si>
  <si>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</si>
  <si>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</si>
  <si>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</si>
  <si>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</si>
  <si>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</si>
  <si>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</si>
  <si>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</si>
  <si>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</si>
  <si>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</si>
  <si>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</si>
  <si>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</si>
  <si>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</si>
  <si>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</si>
  <si>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</si>
  <si>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</si>
  <si>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</si>
  <si>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</si>
  <si>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</si>
  <si>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</si>
  <si>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</si>
  <si>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</si>
  <si>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</si>
  <si>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</si>
  <si>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</si>
  <si>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</si>
  <si>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</si>
  <si>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</si>
  <si>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</si>
  <si>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</si>
  <si>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</si>
  <si>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</si>
  <si>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</si>
  <si>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</si>
  <si>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</si>
  <si>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</si>
  <si>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</si>
  <si>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</si>
  <si>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</si>
  <si>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</si>
  <si>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</si>
  <si>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</si>
  <si>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</si>
  <si>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>На 2016 год</t>
  </si>
  <si>
    <t>Первоначальный план</t>
  </si>
  <si>
    <t>Уточненный план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</si>
  <si>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</si>
  <si>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31.08.2016 № 26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</si>
</sst>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164" fontId="20" fillId="0" borderId="44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13" fillId="33" borderId="44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33" borderId="46" xfId="0" applyNumberFormat="1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12" fillId="0" borderId="57" xfId="0" applyFont="1" applyFill="1" applyBorder="1" applyAlignment="1">
      <alignment horizontal="justify" vertical="top" wrapText="1"/>
    </xf>
    <xf numFmtId="164" fontId="13" fillId="33" borderId="58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2" fillId="0" borderId="60" xfId="0" applyFont="1" applyFill="1" applyBorder="1" applyAlignment="1">
      <alignment horizontal="justify" vertical="top" wrapText="1"/>
    </xf>
    <xf numFmtId="164" fontId="13" fillId="33" borderId="61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164" fontId="21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6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7.375" style="0" customWidth="1"/>
  </cols>
  <sheetData>
    <row r="1" spans="2:6" ht="96.75" customHeight="1">
      <c r="B1" s="1"/>
      <c r="C1" s="1"/>
      <c r="D1" s="1"/>
      <c r="E1" s="33" t="s">
        <v>97</v>
      </c>
      <c r="F1" s="33"/>
    </row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1</v>
      </c>
      <c r="B3" s="104"/>
      <c r="C3" s="104"/>
      <c r="D3" s="104"/>
      <c r="E3" s="104"/>
    </row>
    <row r="4" spans="1:5" ht="15.75" customHeight="1" thickBot="1">
      <c r="A4" s="105" t="s">
        <v>93</v>
      </c>
      <c r="B4" s="105"/>
      <c r="C4" s="105"/>
      <c r="D4" s="105"/>
      <c r="E4" s="105"/>
    </row>
    <row r="5" spans="1:5" ht="12.75" customHeight="1" thickBot="1">
      <c r="A5" s="106" t="s">
        <v>2</v>
      </c>
      <c r="B5" s="107" t="s">
        <v>3</v>
      </c>
      <c r="C5" s="108" t="s">
        <v>96</v>
      </c>
      <c r="D5" s="108" t="s">
        <v>94</v>
      </c>
      <c r="E5" s="108" t="s">
        <v>95</v>
      </c>
    </row>
    <row r="6" spans="1:5" ht="12.75" customHeight="1" thickBot="1">
      <c r="A6" s="106"/>
      <c r="B6" s="107"/>
      <c r="C6" s="109"/>
      <c r="D6" s="109"/>
      <c r="E6" s="109"/>
    </row>
    <row r="7" spans="1:5" ht="12.75" customHeight="1" thickBot="1">
      <c r="A7" s="106"/>
      <c r="B7" s="107"/>
      <c r="C7" s="109"/>
      <c r="D7" s="109"/>
      <c r="E7" s="109"/>
    </row>
    <row r="8" spans="1:5" ht="12.75" customHeight="1" thickBot="1">
      <c r="A8" s="106"/>
      <c r="B8" s="107"/>
      <c r="C8" s="110"/>
      <c r="D8" s="110"/>
      <c r="E8" s="110"/>
    </row>
    <row r="9" spans="1:5" ht="12.75">
      <c r="A9" s="2">
        <v>1</v>
      </c>
      <c r="B9" s="34">
        <v>2</v>
      </c>
      <c r="C9" s="40">
        <v>4</v>
      </c>
      <c r="D9" s="40">
        <v>4</v>
      </c>
      <c r="E9" s="40">
        <v>4</v>
      </c>
    </row>
    <row r="10" spans="1:5" ht="15.75" thickBot="1">
      <c r="A10" s="3" t="s">
        <v>4</v>
      </c>
      <c r="B10" s="35" t="s">
        <v>5</v>
      </c>
      <c r="C10" s="64">
        <f>E10-D10</f>
        <v>90.70000000000027</v>
      </c>
      <c r="D10" s="64">
        <f>SUM(D11+D15+D17+D23+D25+D31+D34+D35+D37+D28)</f>
        <v>2348.2</v>
      </c>
      <c r="E10" s="64">
        <f>SUM(E11+E15+E17+E23+E25+E31+E34+E35+E37+E28)</f>
        <v>2438.9</v>
      </c>
    </row>
    <row r="11" spans="1:5" ht="13.5" thickBot="1">
      <c r="A11" s="4" t="s">
        <v>6</v>
      </c>
      <c r="B11" s="36" t="s">
        <v>7</v>
      </c>
      <c r="C11" s="65">
        <f>E11-D11</f>
        <v>0.5</v>
      </c>
      <c r="D11" s="65">
        <f>D12</f>
        <v>1656</v>
      </c>
      <c r="E11" s="65">
        <f>E12</f>
        <v>1656.5</v>
      </c>
    </row>
    <row r="12" spans="1:5" ht="13.5" thickBot="1">
      <c r="A12" s="87" t="s">
        <v>8</v>
      </c>
      <c r="B12" s="88" t="s">
        <v>9</v>
      </c>
      <c r="C12" s="65">
        <f>E12-D12</f>
        <v>0.5</v>
      </c>
      <c r="D12" s="76">
        <f>SUM(D13:D14)</f>
        <v>1656</v>
      </c>
      <c r="E12" s="76">
        <f>SUM(E13:E14)</f>
        <v>1656.5</v>
      </c>
    </row>
    <row r="13" spans="1:5" ht="57" customHeight="1">
      <c r="A13" s="89" t="s">
        <v>10</v>
      </c>
      <c r="B13" s="90" t="s">
        <v>11</v>
      </c>
      <c r="C13" s="95">
        <f>E13-D13</f>
        <v>0</v>
      </c>
      <c r="D13" s="91">
        <v>1656</v>
      </c>
      <c r="E13" s="91">
        <v>1656</v>
      </c>
    </row>
    <row r="14" spans="1:5" ht="36" customHeight="1" thickBot="1">
      <c r="A14" s="92" t="s">
        <v>77</v>
      </c>
      <c r="B14" s="93" t="s">
        <v>78</v>
      </c>
      <c r="C14" s="65">
        <f aca="true" t="shared" si="0" ref="C14:C54">E14-D14</f>
        <v>0.5</v>
      </c>
      <c r="D14" s="94">
        <v>0</v>
      </c>
      <c r="E14" s="94">
        <v>0.5</v>
      </c>
    </row>
    <row r="15" spans="1:5" ht="13.5" thickBot="1">
      <c r="A15" s="4" t="s">
        <v>12</v>
      </c>
      <c r="B15" s="36" t="s">
        <v>13</v>
      </c>
      <c r="C15" s="65">
        <f t="shared" si="0"/>
        <v>17.1</v>
      </c>
      <c r="D15" s="65">
        <f>D16</f>
        <v>0</v>
      </c>
      <c r="E15" s="65">
        <f>E16</f>
        <v>17.1</v>
      </c>
    </row>
    <row r="16" spans="1:5" ht="13.5" thickBot="1">
      <c r="A16" s="6" t="s">
        <v>14</v>
      </c>
      <c r="B16" s="37" t="s">
        <v>15</v>
      </c>
      <c r="C16" s="65">
        <f t="shared" si="0"/>
        <v>17.1</v>
      </c>
      <c r="D16" s="69">
        <v>0</v>
      </c>
      <c r="E16" s="69">
        <v>17.1</v>
      </c>
    </row>
    <row r="17" spans="1:5" ht="13.5" thickBot="1">
      <c r="A17" s="7" t="s">
        <v>16</v>
      </c>
      <c r="B17" s="36" t="s">
        <v>17</v>
      </c>
      <c r="C17" s="65">
        <f t="shared" si="0"/>
        <v>0</v>
      </c>
      <c r="D17" s="65">
        <f>SUM(D18:D22)</f>
        <v>191.2</v>
      </c>
      <c r="E17" s="65">
        <f>SUM(E18:E22)</f>
        <v>191.2</v>
      </c>
    </row>
    <row r="18" spans="1:11" ht="40.5" customHeight="1">
      <c r="A18" s="8" t="s">
        <v>18</v>
      </c>
      <c r="B18" s="38" t="s">
        <v>19</v>
      </c>
      <c r="C18" s="95">
        <f t="shared" si="0"/>
        <v>0</v>
      </c>
      <c r="D18" s="70">
        <v>141.2</v>
      </c>
      <c r="E18" s="70">
        <v>141.2</v>
      </c>
      <c r="G18" s="9"/>
      <c r="H18" s="9"/>
      <c r="I18" s="9"/>
      <c r="J18" s="9"/>
      <c r="K18" s="9"/>
    </row>
    <row r="19" spans="1:11" ht="50.25" customHeight="1">
      <c r="A19" s="56" t="s">
        <v>85</v>
      </c>
      <c r="B19" s="58" t="s">
        <v>87</v>
      </c>
      <c r="C19" s="96">
        <f t="shared" si="0"/>
        <v>0</v>
      </c>
      <c r="D19" s="71">
        <v>30</v>
      </c>
      <c r="E19" s="71">
        <v>30</v>
      </c>
      <c r="G19" s="9"/>
      <c r="H19" s="9"/>
      <c r="I19" s="9"/>
      <c r="J19" s="9"/>
      <c r="K19" s="9"/>
    </row>
    <row r="20" spans="1:11" ht="51.75" customHeight="1">
      <c r="A20" s="56" t="s">
        <v>86</v>
      </c>
      <c r="B20" s="58" t="s">
        <v>88</v>
      </c>
      <c r="C20" s="96">
        <f t="shared" si="0"/>
        <v>0</v>
      </c>
      <c r="D20" s="71">
        <v>20</v>
      </c>
      <c r="E20" s="71">
        <v>20</v>
      </c>
      <c r="G20" s="9"/>
      <c r="H20" s="9"/>
      <c r="I20" s="9"/>
      <c r="J20" s="9"/>
      <c r="K20" s="9"/>
    </row>
    <row r="21" spans="1:11" ht="24" customHeight="1">
      <c r="A21" s="56" t="s">
        <v>84</v>
      </c>
      <c r="B21" s="57" t="s">
        <v>81</v>
      </c>
      <c r="C21" s="96">
        <f t="shared" si="0"/>
        <v>0</v>
      </c>
      <c r="D21" s="71">
        <v>0</v>
      </c>
      <c r="E21" s="71">
        <v>0</v>
      </c>
      <c r="G21" s="10"/>
      <c r="H21" s="10"/>
      <c r="I21" s="10"/>
      <c r="J21" s="10"/>
      <c r="K21" s="10"/>
    </row>
    <row r="22" spans="1:11" ht="24" customHeight="1" thickBot="1">
      <c r="A22" s="54" t="s">
        <v>82</v>
      </c>
      <c r="B22" s="55" t="s">
        <v>83</v>
      </c>
      <c r="C22" s="97">
        <f t="shared" si="0"/>
        <v>0</v>
      </c>
      <c r="D22" s="72">
        <v>0</v>
      </c>
      <c r="E22" s="72">
        <v>0</v>
      </c>
      <c r="G22" s="10"/>
      <c r="H22" s="10"/>
      <c r="I22" s="10"/>
      <c r="J22" s="10"/>
      <c r="K22" s="10"/>
    </row>
    <row r="23" spans="1:11" ht="22.5" customHeight="1" thickBot="1">
      <c r="A23" s="43" t="s">
        <v>20</v>
      </c>
      <c r="B23" s="44" t="s">
        <v>21</v>
      </c>
      <c r="C23" s="95">
        <f t="shared" si="0"/>
        <v>0</v>
      </c>
      <c r="D23" s="73">
        <f>D24</f>
        <v>19</v>
      </c>
      <c r="E23" s="73">
        <f>E24</f>
        <v>19</v>
      </c>
      <c r="G23" s="11"/>
      <c r="H23" s="11"/>
      <c r="I23" s="12"/>
      <c r="J23" s="12"/>
      <c r="K23" s="12"/>
    </row>
    <row r="24" spans="1:5" ht="58.5" customHeight="1" thickBot="1">
      <c r="A24" s="42" t="s">
        <v>22</v>
      </c>
      <c r="B24" s="28" t="s">
        <v>23</v>
      </c>
      <c r="C24" s="95">
        <f t="shared" si="0"/>
        <v>0</v>
      </c>
      <c r="D24" s="68">
        <v>19</v>
      </c>
      <c r="E24" s="68">
        <v>19</v>
      </c>
    </row>
    <row r="25" spans="1:5" ht="36" customHeight="1" thickBot="1">
      <c r="A25" s="45" t="s">
        <v>24</v>
      </c>
      <c r="B25" s="46" t="s">
        <v>25</v>
      </c>
      <c r="C25" s="95">
        <f t="shared" si="0"/>
        <v>58.10000000000002</v>
      </c>
      <c r="D25" s="47">
        <f>SUM(D26:D27)</f>
        <v>447</v>
      </c>
      <c r="E25" s="47">
        <f>SUM(E26:E27)</f>
        <v>505.1</v>
      </c>
    </row>
    <row r="26" spans="1:5" ht="51" customHeight="1" thickBot="1">
      <c r="A26" s="48" t="s">
        <v>26</v>
      </c>
      <c r="B26" s="49" t="s">
        <v>27</v>
      </c>
      <c r="C26" s="95">
        <f t="shared" si="0"/>
        <v>0</v>
      </c>
      <c r="D26" s="74">
        <v>0</v>
      </c>
      <c r="E26" s="74">
        <v>0</v>
      </c>
    </row>
    <row r="27" spans="1:5" ht="57.75" customHeight="1" thickBot="1">
      <c r="A27" s="15" t="s">
        <v>28</v>
      </c>
      <c r="B27" s="16" t="s">
        <v>29</v>
      </c>
      <c r="C27" s="95">
        <f t="shared" si="0"/>
        <v>58.10000000000002</v>
      </c>
      <c r="D27" s="65">
        <v>447</v>
      </c>
      <c r="E27" s="65">
        <v>505.1</v>
      </c>
    </row>
    <row r="28" spans="1:5" ht="36" customHeight="1" thickBot="1">
      <c r="A28" s="4" t="s">
        <v>30</v>
      </c>
      <c r="B28" s="17" t="s">
        <v>31</v>
      </c>
      <c r="C28" s="95">
        <f t="shared" si="0"/>
        <v>0</v>
      </c>
      <c r="D28" s="65">
        <f>SUM(D29:D30)</f>
        <v>35</v>
      </c>
      <c r="E28" s="65">
        <f>SUM(E29:E30)</f>
        <v>35</v>
      </c>
    </row>
    <row r="29" spans="1:5" ht="27" customHeight="1">
      <c r="A29" s="41" t="s">
        <v>32</v>
      </c>
      <c r="B29" s="50" t="s">
        <v>33</v>
      </c>
      <c r="C29" s="95">
        <f t="shared" si="0"/>
        <v>0</v>
      </c>
      <c r="D29" s="67">
        <v>35</v>
      </c>
      <c r="E29" s="67">
        <v>35</v>
      </c>
    </row>
    <row r="30" spans="1:5" ht="23.25" customHeight="1" thickBot="1">
      <c r="A30" s="52" t="s">
        <v>79</v>
      </c>
      <c r="B30" s="53" t="s">
        <v>80</v>
      </c>
      <c r="C30" s="97">
        <f t="shared" si="0"/>
        <v>0</v>
      </c>
      <c r="D30" s="75">
        <v>0</v>
      </c>
      <c r="E30" s="75">
        <v>0</v>
      </c>
    </row>
    <row r="31" spans="1:5" ht="30.75" customHeight="1" thickBot="1">
      <c r="A31" s="7" t="s">
        <v>34</v>
      </c>
      <c r="B31" s="27" t="s">
        <v>35</v>
      </c>
      <c r="C31" s="95">
        <f t="shared" si="0"/>
        <v>15</v>
      </c>
      <c r="D31" s="65">
        <f>SUM(D32:D33)</f>
        <v>0</v>
      </c>
      <c r="E31" s="65">
        <f>SUM(E32:E33)</f>
        <v>15</v>
      </c>
    </row>
    <row r="32" spans="1:6" ht="66" customHeight="1">
      <c r="A32" s="51" t="s">
        <v>36</v>
      </c>
      <c r="B32" s="50" t="s">
        <v>37</v>
      </c>
      <c r="C32" s="95">
        <f t="shared" si="0"/>
        <v>15</v>
      </c>
      <c r="D32" s="67">
        <v>0</v>
      </c>
      <c r="E32" s="67">
        <v>15</v>
      </c>
      <c r="F32" s="103"/>
    </row>
    <row r="33" spans="1:5" ht="39.75" customHeight="1" thickBot="1">
      <c r="A33" s="19" t="s">
        <v>38</v>
      </c>
      <c r="B33" s="16" t="s">
        <v>39</v>
      </c>
      <c r="C33" s="97">
        <f t="shared" si="0"/>
        <v>0</v>
      </c>
      <c r="D33" s="68">
        <v>0</v>
      </c>
      <c r="E33" s="68">
        <v>0</v>
      </c>
    </row>
    <row r="34" spans="1:5" ht="24" customHeight="1" thickBot="1">
      <c r="A34" s="18" t="s">
        <v>40</v>
      </c>
      <c r="B34" s="14" t="s">
        <v>41</v>
      </c>
      <c r="C34" s="95">
        <f t="shared" si="0"/>
        <v>0</v>
      </c>
      <c r="D34" s="68">
        <v>0</v>
      </c>
      <c r="E34" s="68">
        <v>0</v>
      </c>
    </row>
    <row r="35" spans="1:5" ht="24" customHeight="1" thickBot="1">
      <c r="A35" s="18" t="s">
        <v>42</v>
      </c>
      <c r="B35" s="14" t="s">
        <v>43</v>
      </c>
      <c r="C35" s="95">
        <f t="shared" si="0"/>
        <v>0</v>
      </c>
      <c r="D35" s="66">
        <f>D36</f>
        <v>0</v>
      </c>
      <c r="E35" s="66">
        <f>E36</f>
        <v>0</v>
      </c>
    </row>
    <row r="36" spans="1:5" ht="42" customHeight="1" thickBot="1">
      <c r="A36" s="20" t="s">
        <v>44</v>
      </c>
      <c r="B36" s="13" t="s">
        <v>45</v>
      </c>
      <c r="C36" s="95">
        <f t="shared" si="0"/>
        <v>0</v>
      </c>
      <c r="D36" s="68">
        <v>0</v>
      </c>
      <c r="E36" s="68">
        <v>0</v>
      </c>
    </row>
    <row r="37" spans="1:5" ht="24" customHeight="1" thickBot="1">
      <c r="A37" s="5" t="s">
        <v>46</v>
      </c>
      <c r="B37" s="21" t="s">
        <v>47</v>
      </c>
      <c r="C37" s="95">
        <f t="shared" si="0"/>
        <v>0</v>
      </c>
      <c r="D37" s="68">
        <v>0</v>
      </c>
      <c r="E37" s="68">
        <v>0</v>
      </c>
    </row>
    <row r="38" spans="1:5" ht="24" customHeight="1" thickBot="1">
      <c r="A38" s="4" t="s">
        <v>48</v>
      </c>
      <c r="B38" s="22" t="s">
        <v>49</v>
      </c>
      <c r="C38" s="95">
        <f t="shared" si="0"/>
        <v>1092.5</v>
      </c>
      <c r="D38" s="76">
        <f>D39+D51+D53</f>
        <v>17948.2</v>
      </c>
      <c r="E38" s="76">
        <f>E39+E51+E53</f>
        <v>19040.7</v>
      </c>
    </row>
    <row r="39" spans="1:5" ht="28.5" customHeight="1" thickBot="1">
      <c r="A39" s="4" t="s">
        <v>50</v>
      </c>
      <c r="B39" s="23" t="s">
        <v>51</v>
      </c>
      <c r="C39" s="95">
        <f t="shared" si="0"/>
        <v>1092.5</v>
      </c>
      <c r="D39" s="66">
        <f>D40+D42+D43+D46</f>
        <v>17948.2</v>
      </c>
      <c r="E39" s="66">
        <f>E40+E42+E43+E46</f>
        <v>19040.7</v>
      </c>
    </row>
    <row r="40" spans="1:5" ht="24" customHeight="1" thickBot="1">
      <c r="A40" s="24" t="s">
        <v>52</v>
      </c>
      <c r="B40" s="25" t="s">
        <v>53</v>
      </c>
      <c r="C40" s="95">
        <f t="shared" si="0"/>
        <v>0</v>
      </c>
      <c r="D40" s="77">
        <f>D41</f>
        <v>17383.9</v>
      </c>
      <c r="E40" s="77">
        <f>E41</f>
        <v>17383.9</v>
      </c>
    </row>
    <row r="41" spans="1:5" ht="29.25" customHeight="1" thickBot="1" thickTop="1">
      <c r="A41" s="26" t="s">
        <v>54</v>
      </c>
      <c r="B41" s="39" t="s">
        <v>55</v>
      </c>
      <c r="C41" s="95">
        <f t="shared" si="0"/>
        <v>0</v>
      </c>
      <c r="D41" s="68">
        <v>17383.9</v>
      </c>
      <c r="E41" s="68">
        <v>17383.9</v>
      </c>
    </row>
    <row r="42" spans="1:5" ht="26.25" customHeight="1" thickBot="1">
      <c r="A42" s="7" t="s">
        <v>56</v>
      </c>
      <c r="B42" s="27" t="s">
        <v>57</v>
      </c>
      <c r="C42" s="95">
        <f t="shared" si="0"/>
        <v>0</v>
      </c>
      <c r="D42" s="78">
        <v>0</v>
      </c>
      <c r="E42" s="78">
        <v>0</v>
      </c>
    </row>
    <row r="43" spans="1:5" ht="26.25" customHeight="1" thickBot="1">
      <c r="A43" s="18" t="s">
        <v>58</v>
      </c>
      <c r="B43" s="14" t="s">
        <v>59</v>
      </c>
      <c r="C43" s="95">
        <f t="shared" si="0"/>
        <v>0</v>
      </c>
      <c r="D43" s="79">
        <f>SUM(D44:D45)</f>
        <v>179.5</v>
      </c>
      <c r="E43" s="79">
        <f>SUM(E44:E45)</f>
        <v>179.5</v>
      </c>
    </row>
    <row r="44" spans="1:5" ht="36" customHeight="1" thickBot="1">
      <c r="A44" s="20" t="s">
        <v>60</v>
      </c>
      <c r="B44" s="13" t="s">
        <v>61</v>
      </c>
      <c r="C44" s="95">
        <f t="shared" si="0"/>
        <v>0</v>
      </c>
      <c r="D44" s="68">
        <v>14</v>
      </c>
      <c r="E44" s="68">
        <v>14</v>
      </c>
    </row>
    <row r="45" spans="1:5" ht="36" customHeight="1" thickBot="1">
      <c r="A45" s="19" t="s">
        <v>62</v>
      </c>
      <c r="B45" s="28" t="s">
        <v>63</v>
      </c>
      <c r="C45" s="95">
        <f t="shared" si="0"/>
        <v>0</v>
      </c>
      <c r="D45" s="68">
        <v>165.5</v>
      </c>
      <c r="E45" s="68">
        <v>165.5</v>
      </c>
    </row>
    <row r="46" spans="1:5" ht="25.5" customHeight="1" thickBot="1">
      <c r="A46" s="18" t="s">
        <v>64</v>
      </c>
      <c r="B46" s="14" t="s">
        <v>65</v>
      </c>
      <c r="C46" s="95">
        <f t="shared" si="0"/>
        <v>1092.5</v>
      </c>
      <c r="D46" s="80">
        <f>SUM(D47:D50)</f>
        <v>384.8</v>
      </c>
      <c r="E46" s="80">
        <f>SUM(E47:E50)</f>
        <v>1477.3</v>
      </c>
    </row>
    <row r="47" spans="1:5" ht="66.75" customHeight="1" hidden="1">
      <c r="A47" s="15" t="s">
        <v>66</v>
      </c>
      <c r="B47" s="29" t="s">
        <v>67</v>
      </c>
      <c r="C47" s="95">
        <f t="shared" si="0"/>
        <v>0</v>
      </c>
      <c r="D47" s="81">
        <v>0</v>
      </c>
      <c r="E47" s="81">
        <v>0</v>
      </c>
    </row>
    <row r="48" spans="1:5" ht="50.25" customHeight="1" thickBot="1">
      <c r="A48" s="19" t="s">
        <v>68</v>
      </c>
      <c r="B48" s="16" t="s">
        <v>69</v>
      </c>
      <c r="C48" s="95">
        <f t="shared" si="0"/>
        <v>0</v>
      </c>
      <c r="D48" s="81">
        <v>0</v>
      </c>
      <c r="E48" s="81">
        <v>0</v>
      </c>
    </row>
    <row r="49" spans="1:5" ht="62.25" customHeight="1" thickBot="1">
      <c r="A49" s="59" t="s">
        <v>70</v>
      </c>
      <c r="B49" s="60" t="s">
        <v>71</v>
      </c>
      <c r="C49" s="95">
        <f t="shared" si="0"/>
        <v>0</v>
      </c>
      <c r="D49" s="82">
        <v>286</v>
      </c>
      <c r="E49" s="82">
        <v>286</v>
      </c>
    </row>
    <row r="50" spans="1:5" ht="30.75" customHeight="1" thickBot="1">
      <c r="A50" s="61" t="s">
        <v>72</v>
      </c>
      <c r="B50" s="62" t="s">
        <v>73</v>
      </c>
      <c r="C50" s="95">
        <f t="shared" si="0"/>
        <v>1092.5</v>
      </c>
      <c r="D50" s="83">
        <v>98.8</v>
      </c>
      <c r="E50" s="83">
        <v>1191.3</v>
      </c>
    </row>
    <row r="51" spans="1:5" ht="27.75" customHeight="1" thickBot="1">
      <c r="A51" s="86" t="s">
        <v>74</v>
      </c>
      <c r="B51" s="85" t="s">
        <v>75</v>
      </c>
      <c r="C51" s="95">
        <f t="shared" si="0"/>
        <v>0</v>
      </c>
      <c r="D51" s="84"/>
      <c r="E51" s="84"/>
    </row>
    <row r="52" spans="1:5" ht="45" customHeight="1" thickBot="1">
      <c r="A52" s="86" t="s">
        <v>91</v>
      </c>
      <c r="B52" s="85" t="s">
        <v>89</v>
      </c>
      <c r="C52" s="95">
        <f t="shared" si="0"/>
        <v>0</v>
      </c>
      <c r="D52" s="63">
        <f>D53</f>
        <v>0</v>
      </c>
      <c r="E52" s="63">
        <f>E53</f>
        <v>0</v>
      </c>
    </row>
    <row r="53" spans="1:5" ht="43.5" customHeight="1" thickBot="1">
      <c r="A53" s="98" t="s">
        <v>92</v>
      </c>
      <c r="B53" s="62" t="s">
        <v>90</v>
      </c>
      <c r="C53" s="76">
        <f t="shared" si="0"/>
        <v>0</v>
      </c>
      <c r="D53" s="99">
        <v>0</v>
      </c>
      <c r="E53" s="99">
        <v>0</v>
      </c>
    </row>
    <row r="54" spans="1:5" ht="13.5" thickBot="1">
      <c r="A54" s="100"/>
      <c r="B54" s="101" t="s">
        <v>76</v>
      </c>
      <c r="C54" s="84">
        <f t="shared" si="0"/>
        <v>1183.2000000000007</v>
      </c>
      <c r="D54" s="102">
        <f>D10+D38+D51+D52</f>
        <v>20296.4</v>
      </c>
      <c r="E54" s="102">
        <f>E10+E38+E51+E52</f>
        <v>21479.600000000002</v>
      </c>
    </row>
    <row r="55" spans="1:5" ht="12.75">
      <c r="A55" s="30"/>
      <c r="B55" s="31"/>
      <c r="C55" s="31"/>
      <c r="D55" s="31"/>
      <c r="E55" s="31"/>
    </row>
    <row r="56" ht="12.75">
      <c r="A56" s="32"/>
    </row>
  </sheetData>
  <sheetProtection selectLockedCells="1" selectUnlockedCells="1"/>
  <mergeCells count="8"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0.6299212598425197" right="0.2362204724409449" top="0.15748031496062992" bottom="0.1968503937007874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2016-07-04T06:01:08Z</cp:lastPrinted>
  <dcterms:modified xsi:type="dcterms:W3CDTF">2016-09-08T09:49:57Z</dcterms:modified>
  <cp:category/>
  <cp:version/>
  <cp:contentType/>
  <cp:contentStatus/>
</cp:coreProperties>
</file>